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105" windowWidth="11340" windowHeight="8835"/>
  </bookViews>
  <sheets>
    <sheet name="Sheet1" sheetId="1" r:id="rId1"/>
    <sheet name="Sheet2" sheetId="2" r:id="rId2"/>
    <sheet name="Sheet3" sheetId="3" r:id="rId3"/>
  </sheets>
  <calcPr calcId="144525"/>
</workbook>
</file>

<file path=xl/calcChain.xml><?xml version="1.0" encoding="utf-8"?>
<calcChain xmlns="http://schemas.openxmlformats.org/spreadsheetml/2006/main">
  <c r="D34" i="1" l="1"/>
  <c r="D30" i="1"/>
  <c r="D26" i="1"/>
  <c r="D22" i="1"/>
  <c r="D18" i="1"/>
  <c r="E25" i="1"/>
  <c r="D14" i="1"/>
  <c r="A42" i="1" s="1"/>
  <c r="C42" i="1" s="1"/>
  <c r="A30" i="1" l="1"/>
  <c r="C30" i="1" s="1"/>
  <c r="A38" i="1"/>
  <c r="C38" i="1" s="1"/>
  <c r="A34" i="1"/>
  <c r="C34" i="1" s="1"/>
  <c r="A18" i="1"/>
  <c r="C18" i="1" s="1"/>
  <c r="A26" i="1"/>
  <c r="C26" i="1" s="1"/>
  <c r="A22" i="1"/>
  <c r="C22" i="1" s="1"/>
</calcChain>
</file>

<file path=xl/sharedStrings.xml><?xml version="1.0" encoding="utf-8"?>
<sst xmlns="http://schemas.openxmlformats.org/spreadsheetml/2006/main" count="69" uniqueCount="52">
  <si>
    <t># of ATHLETES</t>
  </si>
  <si>
    <t>SERVINGS / WEEK</t>
  </si>
  <si>
    <t># of TRAINING WEEKS</t>
  </si>
  <si>
    <t>TOTAL SERVINGS</t>
  </si>
  <si>
    <t xml:space="preserve">RTD CASES </t>
  </si>
  <si>
    <t>TUBS (4 scoops)</t>
  </si>
  <si>
    <t>TUBS (2 scoops)</t>
  </si>
  <si>
    <t>BARS (1 bar / serving)</t>
  </si>
  <si>
    <t>BARS (2 bars / serving)</t>
  </si>
  <si>
    <t>12 SERVINGS / CASE</t>
  </si>
  <si>
    <t>16 SERVINGS / TUB</t>
  </si>
  <si>
    <t>50 SERVINGS / CASE</t>
  </si>
  <si>
    <t>25 SERVINGS / CASE</t>
  </si>
  <si>
    <t>cases</t>
  </si>
  <si>
    <t>tubs</t>
  </si>
  <si>
    <t>32 SERVINGS / TUB</t>
  </si>
  <si>
    <t>30 SERVINGS / CASE</t>
  </si>
  <si>
    <t>PACKETS (1 packet / serving)</t>
  </si>
  <si>
    <t>PACKETS (2 packets / serving)</t>
  </si>
  <si>
    <t>60 SERVINGS / CASE</t>
  </si>
  <si>
    <t>TOTAL COST OF RTD's</t>
  </si>
  <si>
    <t>TOTAL COST OF PACKETS (1 packet / serving)</t>
  </si>
  <si>
    <t>TOTAL COST OF PACKETS (2 packets / serving)</t>
  </si>
  <si>
    <t>TOTAL COST OF BARS (1 bar / serving)</t>
  </si>
  <si>
    <t>TOTAL COST OF BARS (2 bars / serving)</t>
  </si>
  <si>
    <t>TOTAL COST OF TUBS (4 scoops / serving)</t>
  </si>
  <si>
    <t>TOTAL COST OF TUBS (2 scoops / serving)</t>
  </si>
  <si>
    <t>COST PER SERVING</t>
  </si>
  <si>
    <t>Protein / serving</t>
  </si>
  <si>
    <t>Carbohydrates / serving</t>
  </si>
  <si>
    <t>Calories / serving</t>
  </si>
  <si>
    <t>18g</t>
  </si>
  <si>
    <t>40g</t>
  </si>
  <si>
    <t>20g</t>
  </si>
  <si>
    <t>22g</t>
  </si>
  <si>
    <t>11g</t>
  </si>
  <si>
    <t>91g</t>
  </si>
  <si>
    <t>45.5g</t>
  </si>
  <si>
    <t>36g</t>
  </si>
  <si>
    <t>707-747-3377</t>
  </si>
  <si>
    <t>luke.cherry@cytosport.com</t>
  </si>
  <si>
    <t>$13.86 / case of 12</t>
  </si>
  <si>
    <t>$25.20 / tub (16 servings)</t>
  </si>
  <si>
    <t>$25.20 / tub (32 servings)</t>
  </si>
  <si>
    <t>$39.38 / case of 50</t>
  </si>
  <si>
    <t>$47.25 / case of 60</t>
  </si>
  <si>
    <t>Luke Cherry</t>
  </si>
  <si>
    <t>Graham Goeppert</t>
  </si>
  <si>
    <t>graham.goeppert@cytosport.com</t>
  </si>
  <si>
    <t>707-747-3372</t>
  </si>
  <si>
    <t>Team Sports contacts</t>
  </si>
  <si>
    <t>29g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</si>
</sst>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&quot;$&quot;#,##0.00"/>
  </numFmts>
  <fonts count="12" x14ac:knownFonts="1">
    <font>
      <sz val="10"/>
      <name val="Arial"/>
    </font>
    <font>
      <b/>
      <sz val="10"/>
      <name val="Arial"/>
      <family val="2"/>
    </font>
    <font>
      <i/>
      <sz val="10"/>
      <name val="Arial"/>
      <family val="2"/>
    </font>
    <font>
      <b/>
      <sz val="12"/>
      <color indexed="17"/>
      <name val="Arial"/>
      <family val="2"/>
    </font>
    <font>
      <sz val="8"/>
      <name val="Arial"/>
    </font>
    <font>
      <b/>
      <sz val="12"/>
      <name val="Arial"/>
      <family val="2"/>
    </font>
    <font>
      <b/>
      <u/>
      <sz val="10"/>
      <name val="Arial"/>
      <family val="2"/>
    </font>
    <font>
      <b/>
      <i/>
      <sz val="10"/>
      <name val="Arial"/>
      <family val="2"/>
    </font>
    <font>
      <b/>
      <i/>
      <sz val="12"/>
      <name val="Arial"/>
      <family val="2"/>
    </font>
    <font>
      <b/>
      <sz val="14"/>
      <name val="Arial"/>
      <family val="2"/>
    </font>
    <font>
      <u/>
      <sz val="10"/>
      <color indexed="12"/>
      <name val="Arial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1" tint="0.499984740745262"/>
        <bgColor indexed="64"/>
      </patternFill>
    </fill>
  </fills>
  <borders count="1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93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Fill="1" applyBorder="1" applyAlignment="1" applyProtection="1">
      <alignment wrapText="1"/>
      <protection hidden="1"/>
    </xf>
    <xf numFmtId="0" fontId="0" fillId="0" borderId="4" xfId="0" applyBorder="1" applyAlignment="1" applyProtection="1">
      <protection hidden="1"/>
    </xf>
    <xf numFmtId="0" fontId="0" fillId="0" borderId="1" xfId="0" applyBorder="1" applyAlignment="1" applyProtection="1">
      <protection hidden="1"/>
    </xf>
    <xf numFmtId="0" fontId="0" fillId="0" borderId="1" xfId="0" applyBorder="1" applyProtection="1">
      <protection hidden="1"/>
    </xf>
    <xf numFmtId="0" fontId="0" fillId="0" borderId="6" xfId="0" applyBorder="1" applyProtection="1">
      <protection hidden="1"/>
    </xf>
    <xf numFmtId="0" fontId="6" fillId="0" borderId="5" xfId="0" applyFont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6" fillId="0" borderId="7" xfId="0" applyFont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0" fillId="4" borderId="4" xfId="0" applyFill="1" applyBorder="1" applyProtection="1">
      <protection hidden="1"/>
    </xf>
    <xf numFmtId="0" fontId="0" fillId="4" borderId="1" xfId="0" applyFill="1" applyBorder="1" applyProtection="1">
      <protection hidden="1"/>
    </xf>
    <xf numFmtId="0" fontId="0" fillId="4" borderId="8" xfId="0" applyFill="1" applyBorder="1" applyProtection="1">
      <protection hidden="1"/>
    </xf>
    <xf numFmtId="0" fontId="0" fillId="4" borderId="9" xfId="0" applyFill="1" applyBorder="1" applyProtection="1">
      <protection hidden="1"/>
    </xf>
    <xf numFmtId="0" fontId="6" fillId="0" borderId="4" xfId="0" applyFont="1" applyBorder="1" applyAlignment="1" applyProtection="1">
      <alignment horizontal="left"/>
      <protection hidden="1"/>
    </xf>
    <xf numFmtId="0" fontId="2" fillId="0" borderId="1" xfId="0" applyFont="1" applyBorder="1" applyAlignment="1" applyProtection="1">
      <alignment horizontal="left"/>
      <protection hidden="1"/>
    </xf>
    <xf numFmtId="0" fontId="6" fillId="0" borderId="13" xfId="0" applyFont="1" applyBorder="1" applyAlignment="1" applyProtection="1">
      <alignment horizontal="center"/>
      <protection hidden="1"/>
    </xf>
    <xf numFmtId="0" fontId="6" fillId="0" borderId="6" xfId="0" applyFont="1" applyBorder="1" applyProtection="1">
      <protection hidden="1"/>
    </xf>
    <xf numFmtId="0" fontId="6" fillId="0" borderId="6" xfId="0" applyFont="1" applyBorder="1" applyAlignment="1" applyProtection="1">
      <alignment horizontal="center"/>
      <protection hidden="1"/>
    </xf>
    <xf numFmtId="0" fontId="7" fillId="0" borderId="0" xfId="0" applyFont="1" applyBorder="1" applyAlignment="1" applyProtection="1">
      <alignment horizontal="left"/>
      <protection hidden="1"/>
    </xf>
    <xf numFmtId="8" fontId="5" fillId="0" borderId="7" xfId="0" applyNumberFormat="1" applyFont="1" applyBorder="1" applyProtection="1">
      <protection hidden="1"/>
    </xf>
    <xf numFmtId="0" fontId="2" fillId="2" borderId="5" xfId="0" applyFont="1" applyFill="1" applyBorder="1" applyProtection="1">
      <protection hidden="1"/>
    </xf>
    <xf numFmtId="0" fontId="0" fillId="0" borderId="0" xfId="0" applyBorder="1" applyProtection="1">
      <protection hidden="1"/>
    </xf>
    <xf numFmtId="0" fontId="0" fillId="0" borderId="14" xfId="0" applyBorder="1" applyProtection="1">
      <protection hidden="1"/>
    </xf>
    <xf numFmtId="0" fontId="2" fillId="2" borderId="7" xfId="0" applyFont="1" applyFill="1" applyBorder="1" applyAlignment="1" applyProtection="1">
      <alignment horizontal="left"/>
      <protection hidden="1"/>
    </xf>
    <xf numFmtId="0" fontId="2" fillId="3" borderId="5" xfId="0" applyFont="1" applyFill="1" applyBorder="1" applyProtection="1">
      <protection hidden="1"/>
    </xf>
    <xf numFmtId="0" fontId="2" fillId="3" borderId="0" xfId="0" applyFont="1" applyFill="1" applyBorder="1" applyAlignment="1" applyProtection="1">
      <alignment horizontal="left"/>
      <protection hidden="1"/>
    </xf>
    <xf numFmtId="0" fontId="0" fillId="3" borderId="14" xfId="0" applyFill="1" applyBorder="1" applyProtection="1">
      <protection hidden="1"/>
    </xf>
    <xf numFmtId="0" fontId="0" fillId="3" borderId="7" xfId="0" applyFill="1" applyBorder="1" applyProtection="1">
      <protection hidden="1"/>
    </xf>
    <xf numFmtId="0" fontId="5" fillId="3" borderId="14" xfId="0" applyFont="1" applyFill="1" applyBorder="1" applyProtection="1">
      <protection hidden="1"/>
    </xf>
    <xf numFmtId="0" fontId="5" fillId="3" borderId="7" xfId="0" applyFont="1" applyFill="1" applyBorder="1" applyProtection="1">
      <protection hidden="1"/>
    </xf>
    <xf numFmtId="0" fontId="2" fillId="0" borderId="11" xfId="0" applyFont="1" applyFill="1" applyBorder="1" applyProtection="1">
      <protection hidden="1"/>
    </xf>
    <xf numFmtId="0" fontId="2" fillId="0" borderId="10" xfId="0" applyFont="1" applyFill="1" applyBorder="1" applyAlignment="1" applyProtection="1">
      <alignment horizontal="left"/>
      <protection hidden="1"/>
    </xf>
    <xf numFmtId="0" fontId="0" fillId="0" borderId="15" xfId="0" applyFill="1" applyBorder="1" applyProtection="1">
      <protection hidden="1"/>
    </xf>
    <xf numFmtId="0" fontId="0" fillId="0" borderId="12" xfId="0" applyFill="1" applyBorder="1" applyProtection="1">
      <protection hidden="1"/>
    </xf>
    <xf numFmtId="0" fontId="5" fillId="0" borderId="16" xfId="0" applyFont="1" applyBorder="1" applyProtection="1">
      <protection hidden="1"/>
    </xf>
    <xf numFmtId="0" fontId="5" fillId="0" borderId="12" xfId="0" applyFont="1" applyBorder="1" applyProtection="1">
      <protection hidden="1"/>
    </xf>
    <xf numFmtId="0" fontId="6" fillId="0" borderId="5" xfId="0" applyFont="1" applyBorder="1" applyAlignment="1" applyProtection="1">
      <alignment horizontal="left"/>
      <protection hidden="1"/>
    </xf>
    <xf numFmtId="0" fontId="2" fillId="0" borderId="0" xfId="0" applyFont="1" applyBorder="1" applyAlignment="1" applyProtection="1">
      <alignment horizontal="left"/>
      <protection hidden="1"/>
    </xf>
    <xf numFmtId="0" fontId="6" fillId="0" borderId="14" xfId="0" applyFont="1" applyBorder="1" applyAlignment="1" applyProtection="1">
      <alignment horizontal="center"/>
      <protection hidden="1"/>
    </xf>
    <xf numFmtId="0" fontId="6" fillId="0" borderId="7" xfId="0" applyFont="1" applyBorder="1" applyProtection="1">
      <protection hidden="1"/>
    </xf>
    <xf numFmtId="164" fontId="5" fillId="0" borderId="7" xfId="0" applyNumberFormat="1" applyFont="1" applyBorder="1" applyProtection="1">
      <protection hidden="1"/>
    </xf>
    <xf numFmtId="0" fontId="2" fillId="2" borderId="2" xfId="0" applyFont="1" applyFill="1" applyBorder="1" applyProtection="1">
      <protection hidden="1"/>
    </xf>
    <xf numFmtId="0" fontId="0" fillId="0" borderId="8" xfId="0" applyBorder="1" applyProtection="1">
      <protection hidden="1"/>
    </xf>
    <xf numFmtId="0" fontId="0" fillId="0" borderId="3" xfId="0" applyBorder="1" applyProtection="1">
      <protection hidden="1"/>
    </xf>
    <xf numFmtId="0" fontId="2" fillId="2" borderId="9" xfId="0" applyFont="1" applyFill="1" applyBorder="1" applyAlignment="1" applyProtection="1">
      <alignment horizontal="left"/>
      <protection hidden="1"/>
    </xf>
    <xf numFmtId="0" fontId="2" fillId="3" borderId="2" xfId="0" applyFont="1" applyFill="1" applyBorder="1" applyProtection="1">
      <protection hidden="1"/>
    </xf>
    <xf numFmtId="0" fontId="2" fillId="3" borderId="8" xfId="0" applyFont="1" applyFill="1" applyBorder="1" applyAlignment="1" applyProtection="1">
      <alignment horizontal="left"/>
      <protection hidden="1"/>
    </xf>
    <xf numFmtId="0" fontId="0" fillId="3" borderId="3" xfId="0" applyFill="1" applyBorder="1" applyProtection="1">
      <protection hidden="1"/>
    </xf>
    <xf numFmtId="0" fontId="0" fillId="3" borderId="9" xfId="0" applyFill="1" applyBorder="1" applyProtection="1">
      <protection hidden="1"/>
    </xf>
    <xf numFmtId="8" fontId="2" fillId="0" borderId="0" xfId="0" applyNumberFormat="1" applyFont="1" applyBorder="1" applyAlignment="1" applyProtection="1">
      <alignment horizontal="left"/>
      <protection hidden="1"/>
    </xf>
    <xf numFmtId="8" fontId="2" fillId="0" borderId="0" xfId="0" applyNumberFormat="1" applyFont="1" applyFill="1" applyBorder="1" applyAlignment="1" applyProtection="1">
      <alignment horizontal="left"/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Fill="1" applyBorder="1" applyProtection="1">
      <protection hidden="1"/>
    </xf>
    <xf numFmtId="164" fontId="3" fillId="0" borderId="0" xfId="0" applyNumberFormat="1" applyFont="1" applyFill="1" applyBorder="1" applyProtection="1">
      <protection hidden="1"/>
    </xf>
    <xf numFmtId="8" fontId="2" fillId="2" borderId="7" xfId="0" applyNumberFormat="1" applyFont="1" applyFill="1" applyBorder="1" applyAlignment="1" applyProtection="1">
      <alignment horizontal="left"/>
      <protection hidden="1"/>
    </xf>
    <xf numFmtId="0" fontId="0" fillId="0" borderId="0" xfId="0" applyFill="1" applyBorder="1" applyProtection="1">
      <protection hidden="1"/>
    </xf>
    <xf numFmtId="8" fontId="2" fillId="0" borderId="10" xfId="0" applyNumberFormat="1" applyFont="1" applyFill="1" applyBorder="1" applyAlignment="1" applyProtection="1">
      <alignment horizontal="left"/>
      <protection hidden="1"/>
    </xf>
    <xf numFmtId="0" fontId="8" fillId="0" borderId="12" xfId="0" applyFont="1" applyFill="1" applyBorder="1" applyProtection="1">
      <protection hidden="1"/>
    </xf>
    <xf numFmtId="8" fontId="2" fillId="3" borderId="0" xfId="0" applyNumberFormat="1" applyFont="1" applyFill="1" applyBorder="1" applyAlignment="1" applyProtection="1">
      <alignment horizontal="left"/>
      <protection hidden="1"/>
    </xf>
    <xf numFmtId="8" fontId="2" fillId="3" borderId="8" xfId="0" applyNumberFormat="1" applyFont="1" applyFill="1" applyBorder="1" applyAlignment="1" applyProtection="1">
      <alignment horizontal="left"/>
      <protection hidden="1"/>
    </xf>
    <xf numFmtId="0" fontId="0" fillId="3" borderId="8" xfId="0" applyFill="1" applyBorder="1" applyProtection="1">
      <protection hidden="1"/>
    </xf>
    <xf numFmtId="0" fontId="5" fillId="3" borderId="3" xfId="0" applyFont="1" applyFill="1" applyBorder="1" applyProtection="1">
      <protection hidden="1"/>
    </xf>
    <xf numFmtId="0" fontId="5" fillId="3" borderId="9" xfId="0" applyFont="1" applyFill="1" applyBorder="1" applyProtection="1">
      <protection hidden="1"/>
    </xf>
    <xf numFmtId="0" fontId="5" fillId="0" borderId="0" xfId="0" applyFont="1" applyFill="1" applyBorder="1" applyProtection="1">
      <protection hidden="1"/>
    </xf>
    <xf numFmtId="0" fontId="7" fillId="0" borderId="0" xfId="0" applyFont="1" applyFill="1" applyBorder="1" applyAlignment="1" applyProtection="1">
      <alignment horizontal="center"/>
      <protection hidden="1"/>
    </xf>
    <xf numFmtId="164" fontId="9" fillId="0" borderId="0" xfId="0" applyNumberFormat="1" applyFont="1" applyFill="1" applyBorder="1" applyProtection="1">
      <protection hidden="1"/>
    </xf>
    <xf numFmtId="0" fontId="5" fillId="0" borderId="5" xfId="0" applyFont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5" fillId="0" borderId="7" xfId="0" applyFont="1" applyBorder="1" applyAlignment="1" applyProtection="1">
      <alignment horizontal="center"/>
      <protection locked="0"/>
    </xf>
    <xf numFmtId="1" fontId="5" fillId="0" borderId="5" xfId="0" applyNumberFormat="1" applyFont="1" applyBorder="1" applyAlignment="1" applyProtection="1">
      <alignment horizontal="right"/>
      <protection locked="0"/>
    </xf>
    <xf numFmtId="164" fontId="3" fillId="0" borderId="14" xfId="0" applyNumberFormat="1" applyFont="1" applyBorder="1" applyProtection="1">
      <protection hidden="1"/>
    </xf>
    <xf numFmtId="0" fontId="0" fillId="0" borderId="0" xfId="0" applyBorder="1" applyAlignment="1" applyProtection="1">
      <protection hidden="1"/>
    </xf>
    <xf numFmtId="0" fontId="0" fillId="0" borderId="8" xfId="0" applyBorder="1" applyAlignment="1" applyProtection="1">
      <protection hidden="1"/>
    </xf>
    <xf numFmtId="0" fontId="11" fillId="0" borderId="0" xfId="0" applyFont="1" applyBorder="1" applyAlignment="1" applyProtection="1">
      <alignment horizontal="right"/>
      <protection hidden="1"/>
    </xf>
    <xf numFmtId="2" fontId="5" fillId="0" borderId="5" xfId="0" applyNumberFormat="1" applyFont="1" applyBorder="1" applyAlignment="1" applyProtection="1">
      <alignment horizontal="right"/>
      <protection locked="0"/>
    </xf>
    <xf numFmtId="0" fontId="11" fillId="0" borderId="0" xfId="1" applyFont="1" applyBorder="1" applyAlignment="1" applyProtection="1">
      <protection hidden="1"/>
    </xf>
    <xf numFmtId="0" fontId="6" fillId="0" borderId="0" xfId="0" applyFont="1" applyAlignment="1" applyProtection="1">
      <protection hidden="1"/>
    </xf>
    <xf numFmtId="0" fontId="5" fillId="0" borderId="17" xfId="0" applyFont="1" applyBorder="1" applyAlignment="1" applyProtection="1">
      <alignment horizontal="center"/>
      <protection hidden="1"/>
    </xf>
    <xf numFmtId="0" fontId="5" fillId="0" borderId="14" xfId="0" applyFont="1" applyBorder="1" applyAlignment="1" applyProtection="1">
      <alignment horizontal="center"/>
      <protection hidden="1"/>
    </xf>
    <xf numFmtId="0" fontId="5" fillId="0" borderId="18" xfId="0" applyFont="1" applyBorder="1" applyAlignment="1" applyProtection="1">
      <alignment horizontal="center"/>
      <protection hidden="1"/>
    </xf>
    <xf numFmtId="0" fontId="5" fillId="0" borderId="14" xfId="0" applyFont="1" applyFill="1" applyBorder="1" applyAlignment="1" applyProtection="1">
      <alignment horizontal="center"/>
      <protection hidden="1"/>
    </xf>
    <xf numFmtId="0" fontId="5" fillId="0" borderId="18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0" fontId="0" fillId="4" borderId="6" xfId="0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4" borderId="2" xfId="0" applyFill="1" applyBorder="1" applyAlignment="1" applyProtection="1">
      <alignment horizontal="center"/>
      <protection hidden="1"/>
    </xf>
    <xf numFmtId="0" fontId="0" fillId="4" borderId="8" xfId="0" applyFill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1104900</xdr:colOff>
      <xdr:row>0</xdr:row>
      <xdr:rowOff>0</xdr:rowOff>
    </xdr:from>
    <xdr:to>
      <xdr:col>2</xdr:col>
      <xdr:colOff>195792</xdr:colOff>
      <xdr:row>10</xdr:row>
      <xdr:rowOff>142875</xdr:rowOff>
    </xdr:to>
    <xdr:pic>
      <xdr:nvPicPr>
        <xdr:cNvPr id="11" name="Picture 10" descr="MM COLL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4900" y="0"/>
          <a:ext cx="1957917" cy="1762125"/>
        </a:xfrm>
        <a:prstGeom prst="rect">
          <a:avLst/>
        </a:prstGeom>
      </xdr:spPr>
    </xdr:pic>
    <xdr:clientData/>
  </xdr:twoCellAnchor>
  <xdr:twoCellAnchor editAs="oneCell">
    <xdr:from>
      <xdr:col>2</xdr:col>
      <xdr:colOff>2647952</xdr:colOff>
      <xdr:row>1</xdr:row>
      <xdr:rowOff>76201</xdr:rowOff>
    </xdr:from>
    <xdr:to>
      <xdr:col>3</xdr:col>
      <xdr:colOff>841527</xdr:colOff>
      <xdr:row>10</xdr:row>
      <xdr:rowOff>38100</xdr:rowOff>
    </xdr:to>
    <xdr:pic>
      <xdr:nvPicPr>
        <xdr:cNvPr id="12" name="Picture 11" descr="56326 MM Collegiate 5.29lbs - Chocolat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14977" y="238126"/>
          <a:ext cx="1098700" cy="141922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1362075</xdr:colOff>
      <xdr:row>3</xdr:row>
      <xdr:rowOff>57152</xdr:rowOff>
    </xdr:from>
    <xdr:to>
      <xdr:col>2</xdr:col>
      <xdr:colOff>1904110</xdr:colOff>
      <xdr:row>9</xdr:row>
      <xdr:rowOff>9526</xdr:rowOff>
    </xdr:to>
    <xdr:pic>
      <xdr:nvPicPr>
        <xdr:cNvPr id="14" name="Picture 13" descr="00401 MM Collegiate 330ml - Chocolate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29100" y="542927"/>
          <a:ext cx="542035" cy="923924"/>
        </a:xfrm>
        <a:prstGeom prst="rect">
          <a:avLst/>
        </a:prstGeom>
      </xdr:spPr>
    </xdr:pic>
    <xdr:clientData/>
  </xdr:twoCellAnchor>
  <xdr:twoCellAnchor editAs="oneCell">
    <xdr:from>
      <xdr:col>4</xdr:col>
      <xdr:colOff>85727</xdr:colOff>
      <xdr:row>5</xdr:row>
      <xdr:rowOff>57150</xdr:rowOff>
    </xdr:from>
    <xdr:to>
      <xdr:col>4</xdr:col>
      <xdr:colOff>1066801</xdr:colOff>
      <xdr:row>7</xdr:row>
      <xdr:rowOff>144863</xdr:rowOff>
    </xdr:to>
    <xdr:pic>
      <xdr:nvPicPr>
        <xdr:cNvPr id="15" name="Picture 14" descr="50920 MM Collegiate Bar 40g - Chocolate Peanut Carmel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34252" y="866775"/>
          <a:ext cx="981074" cy="411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graham.goeppert@cytosport.com" TargetMode="External"/><Relationship Id="rId1" Type="http://schemas.openxmlformats.org/officeDocument/2006/relationships/hyperlink" Target="mailto:luke.cherry@cytosport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45"/>
  <sheetViews>
    <sheetView showGridLines="0" tabSelected="1" workbookViewId="0">
      <selection activeCell="A14" sqref="A14"/>
    </sheetView>
  </sheetViews>
  <sheetFormatPr defaultColWidth="9.140625" defaultRowHeight="12.75" x14ac:dyDescent="0.2"/>
  <cols>
    <col min="1" max="1" width="25.28515625" style="1" customWidth="1"/>
    <col min="2" max="2" width="17.7109375" style="1" customWidth="1"/>
    <col min="3" max="3" width="43.5703125" style="1" customWidth="1"/>
    <col min="4" max="4" width="22.140625" style="1" customWidth="1"/>
    <col min="5" max="5" width="21" style="1" customWidth="1"/>
    <col min="6" max="6" width="19" style="1" customWidth="1"/>
    <col min="7" max="7" width="23" style="1" customWidth="1"/>
    <col min="8" max="16384" width="9.140625" style="1"/>
  </cols>
  <sheetData>
    <row r="2" spans="1:8" x14ac:dyDescent="0.2">
      <c r="A2" s="91"/>
      <c r="B2" s="91"/>
      <c r="C2" s="75"/>
      <c r="D2" s="75"/>
      <c r="F2" s="80"/>
      <c r="G2" s="80" t="s">
        <v>50</v>
      </c>
    </row>
    <row r="3" spans="1:8" x14ac:dyDescent="0.2">
      <c r="A3" s="91"/>
      <c r="B3" s="91"/>
      <c r="C3" s="77"/>
      <c r="D3" s="75"/>
      <c r="F3" s="75"/>
      <c r="G3" s="75" t="s">
        <v>46</v>
      </c>
    </row>
    <row r="4" spans="1:8" x14ac:dyDescent="0.2">
      <c r="A4" s="91"/>
      <c r="B4" s="91"/>
      <c r="C4" s="75"/>
      <c r="D4" s="79"/>
      <c r="E4" s="79"/>
      <c r="F4" s="79"/>
      <c r="G4" s="79" t="s">
        <v>40</v>
      </c>
    </row>
    <row r="5" spans="1:8" x14ac:dyDescent="0.2">
      <c r="A5" s="91"/>
      <c r="B5" s="91"/>
      <c r="C5" s="75"/>
      <c r="D5" s="75"/>
      <c r="F5" s="75"/>
      <c r="G5" s="75" t="s">
        <v>39</v>
      </c>
      <c r="H5" s="3"/>
    </row>
    <row r="6" spans="1:8" x14ac:dyDescent="0.2">
      <c r="A6" s="91"/>
      <c r="B6" s="91"/>
      <c r="C6" s="75"/>
      <c r="D6" s="75"/>
      <c r="F6" s="75"/>
      <c r="G6" s="75"/>
      <c r="H6" s="3"/>
    </row>
    <row r="7" spans="1:8" x14ac:dyDescent="0.2">
      <c r="A7" s="91"/>
      <c r="B7" s="91"/>
      <c r="C7" s="75"/>
      <c r="D7" s="75"/>
      <c r="F7" s="75"/>
      <c r="G7" s="75" t="s">
        <v>47</v>
      </c>
    </row>
    <row r="8" spans="1:8" x14ac:dyDescent="0.2">
      <c r="A8" s="91"/>
      <c r="B8" s="91"/>
      <c r="C8" s="75"/>
      <c r="D8" s="79"/>
      <c r="E8" s="79"/>
      <c r="F8" s="79"/>
      <c r="G8" s="79" t="s">
        <v>48</v>
      </c>
    </row>
    <row r="9" spans="1:8" x14ac:dyDescent="0.2">
      <c r="A9" s="91"/>
      <c r="B9" s="91"/>
      <c r="C9" s="75"/>
      <c r="D9" s="75"/>
      <c r="F9" s="75"/>
      <c r="G9" s="75" t="s">
        <v>49</v>
      </c>
    </row>
    <row r="10" spans="1:8" x14ac:dyDescent="0.2">
      <c r="A10" s="91"/>
      <c r="B10" s="91"/>
      <c r="C10" s="75"/>
      <c r="D10" s="75"/>
      <c r="F10" s="11"/>
      <c r="G10" s="2"/>
    </row>
    <row r="11" spans="1:8" ht="13.5" thickBot="1" x14ac:dyDescent="0.25">
      <c r="A11" s="92"/>
      <c r="B11" s="92"/>
      <c r="C11" s="76"/>
      <c r="D11" s="76"/>
      <c r="F11" s="88"/>
      <c r="G11" s="88"/>
    </row>
    <row r="12" spans="1:8" x14ac:dyDescent="0.2">
      <c r="A12" s="4"/>
      <c r="B12" s="5"/>
      <c r="C12" s="6"/>
      <c r="D12" s="7"/>
      <c r="F12" s="88"/>
      <c r="G12" s="88"/>
    </row>
    <row r="13" spans="1:8" x14ac:dyDescent="0.2">
      <c r="A13" s="8" t="s">
        <v>0</v>
      </c>
      <c r="B13" s="9" t="s">
        <v>1</v>
      </c>
      <c r="C13" s="9" t="s">
        <v>2</v>
      </c>
      <c r="D13" s="10" t="s">
        <v>3</v>
      </c>
      <c r="E13" s="11"/>
      <c r="F13" s="88"/>
      <c r="G13" s="88"/>
    </row>
    <row r="14" spans="1:8" ht="16.5" thickBot="1" x14ac:dyDescent="0.3">
      <c r="A14" s="70">
        <v>50</v>
      </c>
      <c r="B14" s="71">
        <v>3</v>
      </c>
      <c r="C14" s="71">
        <v>4</v>
      </c>
      <c r="D14" s="72">
        <f>A14*(B14*C14)</f>
        <v>600</v>
      </c>
      <c r="F14" s="88"/>
      <c r="G14" s="88"/>
    </row>
    <row r="15" spans="1:8" ht="12.75" customHeight="1" x14ac:dyDescent="0.2">
      <c r="A15" s="12"/>
      <c r="B15" s="13"/>
      <c r="C15" s="13"/>
      <c r="D15" s="13"/>
      <c r="E15" s="13"/>
      <c r="F15" s="86"/>
      <c r="G15" s="87"/>
    </row>
    <row r="16" spans="1:8" ht="13.5" thickBot="1" x14ac:dyDescent="0.25">
      <c r="A16" s="89"/>
      <c r="B16" s="90"/>
      <c r="C16" s="90"/>
      <c r="D16" s="90"/>
      <c r="E16" s="14"/>
      <c r="F16" s="14"/>
      <c r="G16" s="15"/>
    </row>
    <row r="17" spans="1:9" x14ac:dyDescent="0.2">
      <c r="A17" s="16" t="s">
        <v>4</v>
      </c>
      <c r="B17" s="17"/>
      <c r="C17" s="18" t="s">
        <v>20</v>
      </c>
      <c r="D17" s="19" t="s">
        <v>27</v>
      </c>
      <c r="E17" s="18" t="s">
        <v>30</v>
      </c>
      <c r="F17" s="18" t="s">
        <v>28</v>
      </c>
      <c r="G17" s="20" t="s">
        <v>29</v>
      </c>
    </row>
    <row r="18" spans="1:9" ht="15.75" x14ac:dyDescent="0.25">
      <c r="A18" s="78">
        <f>D14/12</f>
        <v>50</v>
      </c>
      <c r="B18" s="21" t="s">
        <v>13</v>
      </c>
      <c r="C18" s="74">
        <f>A18*13.86</f>
        <v>693</v>
      </c>
      <c r="D18" s="22">
        <f>13.86/12</f>
        <v>1.155</v>
      </c>
      <c r="E18" s="82">
        <v>260</v>
      </c>
      <c r="F18" s="82" t="s">
        <v>31</v>
      </c>
      <c r="G18" s="82" t="s">
        <v>51</v>
      </c>
    </row>
    <row r="19" spans="1:9" ht="12.75" customHeight="1" x14ac:dyDescent="0.2">
      <c r="A19" s="23" t="s">
        <v>9</v>
      </c>
      <c r="B19" s="24"/>
      <c r="C19" s="25"/>
      <c r="D19" s="26" t="s">
        <v>41</v>
      </c>
      <c r="E19" s="82"/>
      <c r="F19" s="82"/>
      <c r="G19" s="82"/>
    </row>
    <row r="20" spans="1:9" ht="16.5" thickBot="1" x14ac:dyDescent="0.3">
      <c r="A20" s="27"/>
      <c r="B20" s="28"/>
      <c r="C20" s="29"/>
      <c r="D20" s="30"/>
      <c r="E20" s="31"/>
      <c r="F20" s="31"/>
      <c r="G20" s="32"/>
    </row>
    <row r="21" spans="1:9" ht="12.75" customHeight="1" x14ac:dyDescent="0.2">
      <c r="A21" s="16" t="s">
        <v>5</v>
      </c>
      <c r="B21" s="17"/>
      <c r="C21" s="18" t="s">
        <v>25</v>
      </c>
      <c r="D21" s="19" t="s">
        <v>27</v>
      </c>
      <c r="E21" s="82">
        <v>590</v>
      </c>
      <c r="F21" s="82" t="s">
        <v>32</v>
      </c>
      <c r="G21" s="82">
        <v>91</v>
      </c>
    </row>
    <row r="22" spans="1:9" ht="15.75" x14ac:dyDescent="0.25">
      <c r="A22" s="78">
        <f>D14/16</f>
        <v>37.5</v>
      </c>
      <c r="B22" s="21" t="s">
        <v>14</v>
      </c>
      <c r="C22" s="74">
        <f>A22*25.2</f>
        <v>945</v>
      </c>
      <c r="D22" s="22">
        <f>25.2/16</f>
        <v>1.575</v>
      </c>
      <c r="E22" s="82"/>
      <c r="F22" s="82"/>
      <c r="G22" s="82"/>
    </row>
    <row r="23" spans="1:9" ht="15.75" customHeight="1" x14ac:dyDescent="0.2">
      <c r="A23" s="23" t="s">
        <v>10</v>
      </c>
      <c r="B23" s="24"/>
      <c r="C23" s="25"/>
      <c r="D23" s="26" t="s">
        <v>42</v>
      </c>
      <c r="E23" s="83"/>
      <c r="F23" s="83"/>
      <c r="G23" s="83"/>
    </row>
    <row r="24" spans="1:9" ht="15.75" x14ac:dyDescent="0.25">
      <c r="A24" s="33"/>
      <c r="B24" s="34"/>
      <c r="C24" s="35"/>
      <c r="D24" s="36"/>
      <c r="E24" s="37"/>
      <c r="F24" s="37"/>
      <c r="G24" s="38"/>
    </row>
    <row r="25" spans="1:9" ht="12.75" customHeight="1" x14ac:dyDescent="0.2">
      <c r="A25" s="39" t="s">
        <v>6</v>
      </c>
      <c r="B25" s="40"/>
      <c r="C25" s="41" t="s">
        <v>26</v>
      </c>
      <c r="D25" s="42" t="s">
        <v>27</v>
      </c>
      <c r="E25" s="81">
        <f>E21/2</f>
        <v>295</v>
      </c>
      <c r="F25" s="81" t="s">
        <v>33</v>
      </c>
      <c r="G25" s="81" t="s">
        <v>37</v>
      </c>
    </row>
    <row r="26" spans="1:9" ht="15.75" x14ac:dyDescent="0.25">
      <c r="A26" s="78">
        <f>D14/32</f>
        <v>18.75</v>
      </c>
      <c r="B26" s="21" t="s">
        <v>14</v>
      </c>
      <c r="C26" s="74">
        <f>A26*25.2</f>
        <v>472.5</v>
      </c>
      <c r="D26" s="43">
        <f>25.2/32</f>
        <v>0.78749999999999998</v>
      </c>
      <c r="E26" s="82"/>
      <c r="F26" s="82"/>
      <c r="G26" s="82"/>
    </row>
    <row r="27" spans="1:9" ht="16.5" customHeight="1" thickBot="1" x14ac:dyDescent="0.25">
      <c r="A27" s="44" t="s">
        <v>15</v>
      </c>
      <c r="B27" s="45"/>
      <c r="C27" s="46"/>
      <c r="D27" s="47" t="s">
        <v>43</v>
      </c>
      <c r="E27" s="82"/>
      <c r="F27" s="82"/>
      <c r="G27" s="82"/>
    </row>
    <row r="28" spans="1:9" ht="16.5" thickBot="1" x14ac:dyDescent="0.3">
      <c r="A28" s="48"/>
      <c r="B28" s="49"/>
      <c r="C28" s="50"/>
      <c r="D28" s="51"/>
      <c r="E28" s="31"/>
      <c r="F28" s="31"/>
      <c r="G28" s="32"/>
    </row>
    <row r="29" spans="1:9" ht="12.75" customHeight="1" x14ac:dyDescent="0.2">
      <c r="A29" s="39" t="s">
        <v>8</v>
      </c>
      <c r="B29" s="52"/>
      <c r="C29" s="41" t="s">
        <v>24</v>
      </c>
      <c r="D29" s="19" t="s">
        <v>27</v>
      </c>
      <c r="E29" s="82">
        <v>300</v>
      </c>
      <c r="F29" s="82" t="s">
        <v>34</v>
      </c>
      <c r="G29" s="84" t="s">
        <v>38</v>
      </c>
      <c r="H29" s="53"/>
      <c r="I29" s="54"/>
    </row>
    <row r="30" spans="1:9" ht="15.75" x14ac:dyDescent="0.25">
      <c r="A30" s="73">
        <f>D14/25</f>
        <v>24</v>
      </c>
      <c r="B30" s="55" t="s">
        <v>13</v>
      </c>
      <c r="C30" s="74">
        <f>A30*39.38</f>
        <v>945.12000000000012</v>
      </c>
      <c r="D30" s="43">
        <f>39.38/25</f>
        <v>1.5752000000000002</v>
      </c>
      <c r="E30" s="82"/>
      <c r="F30" s="82"/>
      <c r="G30" s="84"/>
      <c r="H30" s="56"/>
      <c r="I30" s="57"/>
    </row>
    <row r="31" spans="1:9" ht="15.75" customHeight="1" x14ac:dyDescent="0.2">
      <c r="A31" s="23" t="s">
        <v>12</v>
      </c>
      <c r="B31" s="24"/>
      <c r="C31" s="25"/>
      <c r="D31" s="58" t="s">
        <v>44</v>
      </c>
      <c r="E31" s="83"/>
      <c r="F31" s="83"/>
      <c r="G31" s="85"/>
      <c r="H31" s="53"/>
      <c r="I31" s="59"/>
    </row>
    <row r="32" spans="1:9" ht="15.75" x14ac:dyDescent="0.25">
      <c r="A32" s="33"/>
      <c r="B32" s="60"/>
      <c r="C32" s="35"/>
      <c r="D32" s="36"/>
      <c r="E32" s="37"/>
      <c r="F32" s="37"/>
      <c r="G32" s="61"/>
      <c r="H32" s="53"/>
      <c r="I32" s="59"/>
    </row>
    <row r="33" spans="1:7" ht="12.75" customHeight="1" x14ac:dyDescent="0.2">
      <c r="A33" s="39" t="s">
        <v>7</v>
      </c>
      <c r="B33" s="52"/>
      <c r="C33" s="41" t="s">
        <v>23</v>
      </c>
      <c r="D33" s="42" t="s">
        <v>27</v>
      </c>
      <c r="E33" s="81">
        <v>150</v>
      </c>
      <c r="F33" s="81" t="s">
        <v>35</v>
      </c>
      <c r="G33" s="81" t="s">
        <v>31</v>
      </c>
    </row>
    <row r="34" spans="1:7" ht="15.75" x14ac:dyDescent="0.25">
      <c r="A34" s="73">
        <f>D14/50</f>
        <v>12</v>
      </c>
      <c r="B34" s="55" t="s">
        <v>13</v>
      </c>
      <c r="C34" s="74">
        <f>A34*39.38</f>
        <v>472.56000000000006</v>
      </c>
      <c r="D34" s="43">
        <f>39.38/50</f>
        <v>0.78760000000000008</v>
      </c>
      <c r="E34" s="82"/>
      <c r="F34" s="82"/>
      <c r="G34" s="82"/>
    </row>
    <row r="35" spans="1:7" ht="15.75" customHeight="1" x14ac:dyDescent="0.2">
      <c r="A35" s="23" t="s">
        <v>11</v>
      </c>
      <c r="B35" s="24"/>
      <c r="C35" s="25"/>
      <c r="D35" s="58" t="s">
        <v>44</v>
      </c>
      <c r="E35" s="82"/>
      <c r="F35" s="82"/>
      <c r="G35" s="82"/>
    </row>
    <row r="36" spans="1:7" ht="16.5" thickBot="1" x14ac:dyDescent="0.3">
      <c r="A36" s="27"/>
      <c r="B36" s="62"/>
      <c r="C36" s="29"/>
      <c r="D36" s="30"/>
      <c r="E36" s="31"/>
      <c r="F36" s="31"/>
      <c r="G36" s="32"/>
    </row>
    <row r="37" spans="1:7" ht="12.75" customHeight="1" x14ac:dyDescent="0.2">
      <c r="A37" s="39" t="s">
        <v>18</v>
      </c>
      <c r="B37" s="52"/>
      <c r="C37" s="41" t="s">
        <v>22</v>
      </c>
      <c r="D37" s="19" t="s">
        <v>27</v>
      </c>
      <c r="E37" s="82">
        <v>590</v>
      </c>
      <c r="F37" s="82" t="s">
        <v>32</v>
      </c>
      <c r="G37" s="82" t="s">
        <v>36</v>
      </c>
    </row>
    <row r="38" spans="1:7" ht="15.75" x14ac:dyDescent="0.25">
      <c r="A38" s="73">
        <f>D14/30</f>
        <v>20</v>
      </c>
      <c r="B38" s="55" t="s">
        <v>13</v>
      </c>
      <c r="C38" s="74">
        <f>A38*47.25</f>
        <v>945</v>
      </c>
      <c r="D38" s="43">
        <v>1.58</v>
      </c>
      <c r="E38" s="82"/>
      <c r="F38" s="82"/>
      <c r="G38" s="82"/>
    </row>
    <row r="39" spans="1:7" ht="15.75" customHeight="1" x14ac:dyDescent="0.2">
      <c r="A39" s="23" t="s">
        <v>16</v>
      </c>
      <c r="B39" s="24"/>
      <c r="C39" s="25"/>
      <c r="D39" s="58" t="s">
        <v>45</v>
      </c>
      <c r="E39" s="83"/>
      <c r="F39" s="83"/>
      <c r="G39" s="83"/>
    </row>
    <row r="40" spans="1:7" ht="15.75" x14ac:dyDescent="0.25">
      <c r="A40" s="33"/>
      <c r="B40" s="60"/>
      <c r="C40" s="35"/>
      <c r="D40" s="36"/>
      <c r="E40" s="37"/>
      <c r="F40" s="37"/>
      <c r="G40" s="38"/>
    </row>
    <row r="41" spans="1:7" ht="12.75" customHeight="1" x14ac:dyDescent="0.2">
      <c r="A41" s="39" t="s">
        <v>17</v>
      </c>
      <c r="B41" s="52"/>
      <c r="C41" s="41" t="s">
        <v>21</v>
      </c>
      <c r="D41" s="42" t="s">
        <v>27</v>
      </c>
      <c r="E41" s="81">
        <v>295</v>
      </c>
      <c r="F41" s="81" t="s">
        <v>33</v>
      </c>
      <c r="G41" s="81" t="s">
        <v>37</v>
      </c>
    </row>
    <row r="42" spans="1:7" ht="15.75" x14ac:dyDescent="0.25">
      <c r="A42" s="73">
        <f>D14/60</f>
        <v>10</v>
      </c>
      <c r="B42" s="55" t="s">
        <v>13</v>
      </c>
      <c r="C42" s="74">
        <f>A42*47.25</f>
        <v>472.5</v>
      </c>
      <c r="D42" s="43">
        <v>0.79</v>
      </c>
      <c r="E42" s="82"/>
      <c r="F42" s="82"/>
      <c r="G42" s="82"/>
    </row>
    <row r="43" spans="1:7" ht="16.5" customHeight="1" thickBot="1" x14ac:dyDescent="0.25">
      <c r="A43" s="23" t="s">
        <v>19</v>
      </c>
      <c r="B43" s="24"/>
      <c r="C43" s="46"/>
      <c r="D43" s="58" t="s">
        <v>45</v>
      </c>
      <c r="E43" s="82"/>
      <c r="F43" s="82"/>
      <c r="G43" s="82"/>
    </row>
    <row r="44" spans="1:7" ht="16.5" thickBot="1" x14ac:dyDescent="0.3">
      <c r="A44" s="48"/>
      <c r="B44" s="63"/>
      <c r="C44" s="64"/>
      <c r="D44" s="51"/>
      <c r="E44" s="65"/>
      <c r="F44" s="65"/>
      <c r="G44" s="66"/>
    </row>
    <row r="45" spans="1:7" ht="18" x14ac:dyDescent="0.25">
      <c r="A45" s="67"/>
      <c r="B45" s="68"/>
      <c r="C45" s="69"/>
    </row>
  </sheetData>
  <sheetProtection password="F5D1" sheet="1" objects="1" scenarios="1" selectLockedCells="1"/>
  <mergeCells count="26">
    <mergeCell ref="F15:G15"/>
    <mergeCell ref="F11:G12"/>
    <mergeCell ref="F13:G14"/>
    <mergeCell ref="A16:D16"/>
    <mergeCell ref="A2:B11"/>
    <mergeCell ref="G41:G43"/>
    <mergeCell ref="G18:G19"/>
    <mergeCell ref="F21:F23"/>
    <mergeCell ref="F18:F19"/>
    <mergeCell ref="E18:E19"/>
    <mergeCell ref="E33:E35"/>
    <mergeCell ref="E21:E23"/>
    <mergeCell ref="G21:G23"/>
    <mergeCell ref="G25:G27"/>
    <mergeCell ref="G29:G31"/>
    <mergeCell ref="G33:G35"/>
    <mergeCell ref="G37:G39"/>
    <mergeCell ref="E37:E39"/>
    <mergeCell ref="E41:E43"/>
    <mergeCell ref="F33:F35"/>
    <mergeCell ref="F37:F39"/>
    <mergeCell ref="F25:F27"/>
    <mergeCell ref="F29:F31"/>
    <mergeCell ref="E25:E27"/>
    <mergeCell ref="F41:F43"/>
    <mergeCell ref="E29:E31"/>
  </mergeCells>
  <phoneticPr fontId="4" type="noConversion"/>
  <hyperlinks>
    <hyperlink ref="G4" r:id="rId1"/>
    <hyperlink ref="G8" r:id="rId2"/>
  </hyperlinks>
  <pageMargins left="0.75" right="0.75" top="1" bottom="1" header="0.5" footer="0.5"/>
  <pageSetup scale="72" orientation="landscape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4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4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ChampBev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Marlon Blanton</dc:creator>
  <cp:lastModifiedBy>Administrator</cp:lastModifiedBy>
  <cp:lastPrinted>2011-12-13T17:59:21Z</cp:lastPrinted>
  <dcterms:created xsi:type="dcterms:W3CDTF">2008-05-10T01:12:04Z</dcterms:created>
  <dcterms:modified xsi:type="dcterms:W3CDTF">2013-05-24T20:18:22Z</dcterms:modified>
</cp:coreProperties>
</file>